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 activeTab="1"/>
  </bookViews>
  <sheets>
    <sheet name="docente director" sheetId="1" r:id="rId1"/>
    <sheet name="docente evaluador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4" l="1"/>
  <c r="G61" i="1"/>
  <c r="H22" i="1"/>
  <c r="G11" i="1"/>
  <c r="F20" i="1"/>
  <c r="F17" i="1"/>
  <c r="F14" i="1"/>
  <c r="F12" i="1"/>
  <c r="F60" i="1"/>
  <c r="F58" i="1"/>
  <c r="F55" i="1"/>
  <c r="F53" i="1"/>
  <c r="F50" i="1"/>
  <c r="H60" i="1" s="1"/>
  <c r="F47" i="1"/>
  <c r="F44" i="1"/>
  <c r="F41" i="1"/>
  <c r="F39" i="1"/>
  <c r="F36" i="1"/>
  <c r="F33" i="1"/>
  <c r="F31" i="1"/>
  <c r="F29" i="1"/>
  <c r="F26" i="1"/>
  <c r="H47" i="1" s="1"/>
  <c r="G25" i="1"/>
  <c r="G10" i="4"/>
  <c r="F32" i="4"/>
  <c r="F29" i="4"/>
  <c r="F26" i="4"/>
  <c r="F24" i="4"/>
  <c r="F21" i="4"/>
  <c r="F18" i="4"/>
  <c r="F16" i="4"/>
  <c r="F14" i="4"/>
  <c r="F11" i="4"/>
  <c r="H32" i="4" l="1"/>
  <c r="F45" i="4"/>
  <c r="F43" i="4"/>
  <c r="F40" i="4"/>
  <c r="F38" i="4"/>
  <c r="F35" i="4"/>
  <c r="H45" i="4" l="1"/>
</calcChain>
</file>

<file path=xl/sharedStrings.xml><?xml version="1.0" encoding="utf-8"?>
<sst xmlns="http://schemas.openxmlformats.org/spreadsheetml/2006/main" count="121" uniqueCount="61">
  <si>
    <t>UNIVERSIDAD DISTRITAL FRANCISCO JOSÉ DE CALDAS</t>
  </si>
  <si>
    <t>No</t>
  </si>
  <si>
    <t>%</t>
  </si>
  <si>
    <t>Responsabilidad y cumplimiento</t>
  </si>
  <si>
    <t>INFORME FINAL</t>
  </si>
  <si>
    <t>SOCIALIZACIÓN</t>
  </si>
  <si>
    <t>Manejo adecuado del tiempo de las ayudas audiovisuales</t>
  </si>
  <si>
    <t>Presentación personal</t>
  </si>
  <si>
    <t>La estructura del documento está acorde a la normatividad del Acuerdo 038 y utiliza las normas APA</t>
  </si>
  <si>
    <t>Capacidad de Síntesis</t>
  </si>
  <si>
    <t>Claridad y coherencia en la presentación</t>
  </si>
  <si>
    <t>CALIFICACION</t>
  </si>
  <si>
    <t>Subtotal</t>
  </si>
  <si>
    <t>COMPETENCIA</t>
  </si>
  <si>
    <t>TOTAL</t>
  </si>
  <si>
    <t>PONDERACION</t>
  </si>
  <si>
    <t>Respuesta a las preguntas formuladas</t>
  </si>
  <si>
    <t>FACULTAD DEL MEDIO AMBIENTE Y RECURSOS NATURALES</t>
  </si>
  <si>
    <t>Proyecto Curricular :</t>
  </si>
  <si>
    <t>Periodo académico</t>
  </si>
  <si>
    <t>Nombre</t>
  </si>
  <si>
    <t>Código</t>
  </si>
  <si>
    <t>Fecha</t>
  </si>
  <si>
    <t>Firma</t>
  </si>
  <si>
    <t>Calidad (recomendaciones para optimizar el trabajo)</t>
  </si>
  <si>
    <t>El trabajo se ciñe a la normatividad del Acuerdo 038 y utiliza las normas APA</t>
  </si>
  <si>
    <t>La socialización oral sintetiza plenamente todos los aspectos presentados en el informe final</t>
  </si>
  <si>
    <t>El estudiante muestra buen uso de las habilidades comunicativas en el transcurso de la socialización</t>
  </si>
  <si>
    <t>Hizo uso adecuado del tiempo  de exposición(20 minutos) y de preguntas (10 minutos)</t>
  </si>
  <si>
    <t>Las respuestas dadas a las preguntas son acertadas</t>
  </si>
  <si>
    <t>La presentación personal es adecuada a la ocasión</t>
  </si>
  <si>
    <t>Nombre docente evaluador</t>
  </si>
  <si>
    <t>Problema o pregunta de investigación</t>
  </si>
  <si>
    <t>Marco Teórico</t>
  </si>
  <si>
    <t>EVALUACIÓN TRABAJO DE GRADO FINAL MODALIDAD INVESTIGACION-INNOVACION</t>
  </si>
  <si>
    <t>DESARROLLO DE LA INVESTIGACION</t>
  </si>
  <si>
    <t>Trabajo individual</t>
  </si>
  <si>
    <t>El estudiante mostró capacidades de ientificar, plantaer y proponer soluciones a diferentes situaciones a lo largo de la investigación</t>
  </si>
  <si>
    <t>El estudiante entregó avances del desarrollo de la investigación de acuerdo al cronograma propuesto</t>
  </si>
  <si>
    <t>Coherencia entre objetivos, desarrollo de la investigación y conclusiones</t>
  </si>
  <si>
    <t>El documento presenta coherencia entre el título, los objetivos, métodos empleados y las conclusiones</t>
  </si>
  <si>
    <t>En el marco teórico la información presentada es suficiente, se relaciona con la naturaleza y el propósito del trabajo, incluye los conceptos teoricos mas relevantes en el área, además se sustenta en fuentes bibliograficas  pertinentes y actualizadas</t>
  </si>
  <si>
    <t>Objetivos</t>
  </si>
  <si>
    <t xml:space="preserve">Los objetivos  (general y especificos) son claros, medibles, alcanzabes y evaluables </t>
  </si>
  <si>
    <t>Los objetivos espeificos se relacionan y contribuyen al alcance del objetivo general</t>
  </si>
  <si>
    <t>Los métodos y actividades realizadas (consignados en el documento) son coherentes  y permiten dar respuesta a los objetivos planteados</t>
  </si>
  <si>
    <t>El planteamiento del problema y la justificación son claros, concretos y sustentados  en información derivada de estudios previos; se explicita la importancia y pertinencia de la investigación. En caso de que sea pertinente la hipótesis es clara</t>
  </si>
  <si>
    <t>En los métodos se consignan claramente los análisis estadisticos utilizados, los cuales son los más adecuados para dar respuesta a la pregunta de invetigación</t>
  </si>
  <si>
    <t>El documento presenta de forma organizada y clara los hallazgos obtenidos producto de la investigación realizada. El uso de tablas y figuras es adecuado, no se presenta redundancia entre el texto, las figuras y las tablas</t>
  </si>
  <si>
    <t>Resultados</t>
  </si>
  <si>
    <t>Discusión (análisis) de resultados</t>
  </si>
  <si>
    <t>La discusión presentada es acorde con el planteamiento del problema y da respuesta a la pregunta de investigación formulada</t>
  </si>
  <si>
    <t>L a discusión presenta una explicación e interprestación critica de los resultados obtenidos, sustentados en el conocimiento actual en el área.</t>
  </si>
  <si>
    <t>Conclusiones y recomendaciones*</t>
  </si>
  <si>
    <t>Diseño metodologico</t>
  </si>
  <si>
    <t>EVALUACIÓN DOCENTE DIRECTOR</t>
  </si>
  <si>
    <t xml:space="preserve">Asistió a las asesorías programadas con el docente director </t>
  </si>
  <si>
    <t>EVALUACIÓN DOCENTE EVALUADOR</t>
  </si>
  <si>
    <t>Las conclusiones consignadas son originales, resaltan la relevancia de los hallazgos obtenidos y muestran ser el resultado del proceso de inferencia y la deducción por parte de los estudiantes. En caso de presentar recomendaciones, estas identifican los factores que pudieron limitar el trabajo y sugiere posibles alternativas para su solución</t>
  </si>
  <si>
    <t xml:space="preserve">El estudiante ejecutó las etapas metodológicas de manera organizada para dar cumplimiento a la investigación </t>
  </si>
  <si>
    <t>Nombre docente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</si>
</sst>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NumberFormat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9" fontId="0" fillId="0" borderId="7" xfId="0" applyNumberForma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0" fillId="0" borderId="10" xfId="0" applyNumberForma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9" fontId="0" fillId="0" borderId="16" xfId="0" applyNumberFormat="1" applyBorder="1" applyAlignment="1">
      <alignment vertical="center" wrapText="1"/>
    </xf>
    <xf numFmtId="9" fontId="0" fillId="0" borderId="17" xfId="0" applyNumberFormat="1" applyBorder="1" applyAlignment="1">
      <alignment vertical="center" wrapText="1"/>
    </xf>
    <xf numFmtId="9" fontId="0" fillId="0" borderId="18" xfId="0" applyNumberFormat="1" applyBorder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9" fontId="0" fillId="0" borderId="6" xfId="0" applyNumberForma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9" fontId="0" fillId="0" borderId="6" xfId="0" applyNumberForma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7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9" fontId="0" fillId="0" borderId="28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ont="1" applyBorder="1" applyAlignment="1">
      <alignment horizontal="justify" vertical="justify" wrapText="1"/>
    </xf>
    <xf numFmtId="0" fontId="1" fillId="0" borderId="4" xfId="0" applyFont="1" applyBorder="1" applyAlignment="1">
      <alignment vertical="center"/>
    </xf>
    <xf numFmtId="0" fontId="0" fillId="0" borderId="21" xfId="0" applyFont="1" applyBorder="1" applyAlignment="1">
      <alignment horizontal="justify" vertical="justify" wrapText="1"/>
    </xf>
    <xf numFmtId="0" fontId="0" fillId="0" borderId="21" xfId="0" applyFon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1" fillId="0" borderId="4" xfId="0" applyFont="1" applyBorder="1" applyAlignment="1">
      <alignment horizontal="justify" vertical="justify" wrapText="1"/>
    </xf>
    <xf numFmtId="0" fontId="1" fillId="0" borderId="4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9" fontId="0" fillId="0" borderId="26" xfId="0" applyNumberFormat="1" applyBorder="1" applyAlignment="1">
      <alignment horizontal="center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9" fontId="0" fillId="0" borderId="34" xfId="0" applyNumberFormat="1" applyBorder="1" applyAlignment="1">
      <alignment horizontal="center" vertical="center" wrapText="1"/>
    </xf>
    <xf numFmtId="9" fontId="0" fillId="0" borderId="35" xfId="0" applyNumberFormat="1" applyBorder="1" applyAlignment="1">
      <alignment horizontal="center" vertical="center" wrapText="1"/>
    </xf>
    <xf numFmtId="9" fontId="0" fillId="0" borderId="36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justify" vertical="center" wrapText="1"/>
    </xf>
    <xf numFmtId="0" fontId="0" fillId="0" borderId="41" xfId="0" applyBorder="1" applyAlignment="1">
      <alignment horizontal="justify" vertical="center" wrapText="1"/>
    </xf>
    <xf numFmtId="0" fontId="0" fillId="0" borderId="40" xfId="0" applyBorder="1" applyAlignment="1">
      <alignment horizontal="justify" vertical="center" wrapText="1"/>
    </xf>
    <xf numFmtId="0" fontId="0" fillId="0" borderId="42" xfId="0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5" xfId="0" applyNumberForma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4" xfId="0" applyNumberFormat="1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9" fontId="0" fillId="0" borderId="48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6" xfId="0" applyFont="1" applyBorder="1" applyAlignment="1">
      <alignment horizontal="justify" vertical="justify" wrapText="1"/>
    </xf>
    <xf numFmtId="9" fontId="0" fillId="0" borderId="46" xfId="0" applyNumberFormat="1" applyBorder="1" applyAlignment="1">
      <alignment horizontal="center" vertical="center" wrapText="1"/>
    </xf>
    <xf numFmtId="0" fontId="0" fillId="0" borderId="5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0" fillId="0" borderId="51" xfId="0" applyNumberFormat="1" applyBorder="1" applyAlignment="1">
      <alignment horizontal="center" vertical="center" wrapText="1"/>
    </xf>
    <xf numFmtId="0" fontId="0" fillId="0" borderId="25" xfId="0" applyBorder="1"/>
    <xf numFmtId="0" fontId="0" fillId="0" borderId="26" xfId="0" applyFont="1" applyBorder="1" applyAlignment="1">
      <alignment horizontal="justify" vertical="justify" wrapText="1"/>
    </xf>
    <xf numFmtId="9" fontId="0" fillId="0" borderId="49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5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25" xfId="0" applyNumberFormat="1" applyFont="1" applyBorder="1" applyAlignment="1">
      <alignment vertical="center"/>
    </xf>
    <xf numFmtId="0" fontId="0" fillId="0" borderId="2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34" zoomScaleNormal="100" workbookViewId="0">
      <selection activeCell="D72" sqref="D72"/>
    </sheetView>
  </sheetViews>
  <sheetFormatPr baseColWidth="10" defaultRowHeight="15" x14ac:dyDescent="0.25"/>
  <cols>
    <col min="1" max="1" width="4.42578125" style="22" customWidth="1"/>
    <col min="2" max="2" width="22.5703125" style="22" customWidth="1"/>
    <col min="3" max="3" width="54.5703125" style="22" customWidth="1"/>
    <col min="4" max="4" width="13" style="13" customWidth="1"/>
    <col min="5" max="5" width="4.85546875" style="13" customWidth="1"/>
    <col min="6" max="6" width="13.85546875" style="14" customWidth="1"/>
    <col min="7" max="7" width="6.140625" style="22" customWidth="1"/>
    <col min="8" max="8" width="11.42578125" style="21"/>
    <col min="9" max="16384" width="11.42578125" style="22"/>
  </cols>
  <sheetData>
    <row r="1" spans="1:7" x14ac:dyDescent="0.25">
      <c r="A1" s="48" t="s">
        <v>0</v>
      </c>
      <c r="B1" s="48"/>
      <c r="C1" s="48"/>
      <c r="D1" s="48"/>
      <c r="E1" s="48"/>
      <c r="F1" s="7"/>
      <c r="G1" s="24"/>
    </row>
    <row r="2" spans="1:7" x14ac:dyDescent="0.25">
      <c r="A2" s="48" t="s">
        <v>17</v>
      </c>
      <c r="B2" s="48"/>
      <c r="C2" s="48"/>
      <c r="D2" s="48"/>
      <c r="E2" s="48"/>
      <c r="F2" s="7"/>
      <c r="G2" s="24"/>
    </row>
    <row r="3" spans="1:7" x14ac:dyDescent="0.25">
      <c r="A3" s="63" t="s">
        <v>18</v>
      </c>
      <c r="B3" s="63"/>
      <c r="C3" s="63"/>
      <c r="D3" s="63"/>
      <c r="E3" s="63"/>
      <c r="F3" s="7"/>
      <c r="G3" s="24"/>
    </row>
    <row r="4" spans="1:7" ht="18.75" x14ac:dyDescent="0.25">
      <c r="A4" s="49" t="s">
        <v>34</v>
      </c>
      <c r="B4" s="49"/>
      <c r="C4" s="49"/>
      <c r="D4" s="49"/>
      <c r="E4" s="49"/>
      <c r="F4" s="7"/>
      <c r="G4" s="24"/>
    </row>
    <row r="5" spans="1:7" x14ac:dyDescent="0.25">
      <c r="A5" s="51" t="s">
        <v>20</v>
      </c>
      <c r="B5" s="51"/>
      <c r="C5" s="9"/>
      <c r="D5" s="51" t="s">
        <v>21</v>
      </c>
      <c r="E5" s="51"/>
      <c r="F5" s="7"/>
      <c r="G5" s="24"/>
    </row>
    <row r="6" spans="1:7" x14ac:dyDescent="0.25">
      <c r="A6" s="51" t="s">
        <v>19</v>
      </c>
      <c r="B6" s="51"/>
      <c r="C6" s="8"/>
      <c r="D6" s="51" t="s">
        <v>22</v>
      </c>
      <c r="E6" s="51"/>
      <c r="F6" s="7"/>
      <c r="G6" s="24"/>
    </row>
    <row r="7" spans="1:7" ht="14.25" customHeight="1" x14ac:dyDescent="0.25">
      <c r="A7" s="63"/>
      <c r="B7" s="63"/>
      <c r="C7" s="25"/>
      <c r="D7" s="64"/>
      <c r="E7" s="64"/>
      <c r="F7" s="11"/>
      <c r="G7" s="10"/>
    </row>
    <row r="8" spans="1:7" ht="15.75" x14ac:dyDescent="0.25">
      <c r="A8" s="47" t="s">
        <v>55</v>
      </c>
      <c r="B8" s="47"/>
      <c r="C8" s="47"/>
      <c r="D8" s="47"/>
      <c r="E8" s="47"/>
      <c r="F8" s="12"/>
      <c r="G8" s="26"/>
    </row>
    <row r="9" spans="1:7" ht="11.25" customHeight="1" thickBot="1" x14ac:dyDescent="0.3"/>
    <row r="10" spans="1:7" ht="15.75" thickBot="1" x14ac:dyDescent="0.3">
      <c r="A10" s="27" t="s">
        <v>1</v>
      </c>
      <c r="B10" s="50" t="s">
        <v>13</v>
      </c>
      <c r="C10" s="50"/>
      <c r="D10" s="15" t="s">
        <v>11</v>
      </c>
      <c r="E10" s="15" t="s">
        <v>2</v>
      </c>
      <c r="F10" s="16" t="s">
        <v>15</v>
      </c>
      <c r="G10" s="28" t="s">
        <v>2</v>
      </c>
    </row>
    <row r="11" spans="1:7" ht="17.100000000000001" customHeight="1" thickTop="1" thickBot="1" x14ac:dyDescent="0.3">
      <c r="A11" s="52">
        <v>1</v>
      </c>
      <c r="B11" s="60" t="s">
        <v>35</v>
      </c>
      <c r="C11" s="20" t="s">
        <v>3</v>
      </c>
      <c r="D11" s="18"/>
      <c r="E11" s="5"/>
      <c r="F11" s="19"/>
      <c r="G11" s="39">
        <f>E12+E14+E17+E20</f>
        <v>0.30000000000000004</v>
      </c>
    </row>
    <row r="12" spans="1:7" ht="17.100000000000001" customHeight="1" x14ac:dyDescent="0.25">
      <c r="A12" s="53"/>
      <c r="B12" s="60"/>
      <c r="C12" s="59" t="s">
        <v>56</v>
      </c>
      <c r="D12" s="57">
        <v>5</v>
      </c>
      <c r="E12" s="43">
        <v>0.05</v>
      </c>
      <c r="F12" s="45">
        <f>E12*D12</f>
        <v>0.25</v>
      </c>
      <c r="G12" s="40"/>
    </row>
    <row r="13" spans="1:7" ht="17.100000000000001" customHeight="1" x14ac:dyDescent="0.25">
      <c r="A13" s="53"/>
      <c r="B13" s="60"/>
      <c r="C13" s="56"/>
      <c r="D13" s="58"/>
      <c r="E13" s="44"/>
      <c r="F13" s="46"/>
      <c r="G13" s="40"/>
    </row>
    <row r="14" spans="1:7" ht="17.100000000000001" customHeight="1" x14ac:dyDescent="0.25">
      <c r="A14" s="54"/>
      <c r="B14" s="61"/>
      <c r="C14" s="59" t="s">
        <v>38</v>
      </c>
      <c r="D14" s="83">
        <v>5</v>
      </c>
      <c r="E14" s="42">
        <v>0.05</v>
      </c>
      <c r="F14" s="101">
        <f>E14*D14</f>
        <v>0.25</v>
      </c>
      <c r="G14" s="40"/>
    </row>
    <row r="15" spans="1:7" ht="17.100000000000001" customHeight="1" x14ac:dyDescent="0.25">
      <c r="A15" s="54"/>
      <c r="B15" s="61"/>
      <c r="C15" s="56"/>
      <c r="D15" s="77"/>
      <c r="E15" s="42"/>
      <c r="F15" s="100"/>
      <c r="G15" s="40"/>
    </row>
    <row r="16" spans="1:7" ht="17.100000000000001" customHeight="1" thickBot="1" x14ac:dyDescent="0.3">
      <c r="A16" s="54"/>
      <c r="B16" s="61"/>
      <c r="C16" s="23" t="s">
        <v>24</v>
      </c>
      <c r="D16" s="6"/>
      <c r="E16" s="3"/>
      <c r="F16" s="109"/>
      <c r="G16" s="40"/>
    </row>
    <row r="17" spans="1:8" ht="17.100000000000001" customHeight="1" x14ac:dyDescent="0.25">
      <c r="A17" s="54"/>
      <c r="B17" s="61"/>
      <c r="C17" s="59" t="s">
        <v>59</v>
      </c>
      <c r="D17" s="83">
        <v>5</v>
      </c>
      <c r="E17" s="55">
        <v>0.1</v>
      </c>
      <c r="F17" s="101">
        <f>E17*D17</f>
        <v>0.5</v>
      </c>
      <c r="G17" s="40"/>
    </row>
    <row r="18" spans="1:8" ht="17.100000000000001" customHeight="1" x14ac:dyDescent="0.25">
      <c r="A18" s="54"/>
      <c r="B18" s="61"/>
      <c r="C18" s="56"/>
      <c r="D18" s="77"/>
      <c r="E18" s="56"/>
      <c r="F18" s="100"/>
      <c r="G18" s="40"/>
    </row>
    <row r="19" spans="1:8" ht="17.100000000000001" customHeight="1" thickBot="1" x14ac:dyDescent="0.3">
      <c r="A19" s="54"/>
      <c r="B19" s="61"/>
      <c r="C19" s="23" t="s">
        <v>36</v>
      </c>
      <c r="D19" s="38"/>
      <c r="E19" s="3"/>
      <c r="F19" s="109"/>
      <c r="G19" s="40"/>
    </row>
    <row r="20" spans="1:8" ht="17.100000000000001" customHeight="1" thickBot="1" x14ac:dyDescent="0.3">
      <c r="A20" s="54"/>
      <c r="B20" s="61"/>
      <c r="C20" s="59" t="s">
        <v>37</v>
      </c>
      <c r="D20" s="83">
        <v>5</v>
      </c>
      <c r="E20" s="55">
        <v>0.1</v>
      </c>
      <c r="F20" s="101">
        <f>E20*D20</f>
        <v>0.5</v>
      </c>
      <c r="G20" s="40"/>
    </row>
    <row r="21" spans="1:8" ht="14.25" customHeight="1" thickBot="1" x14ac:dyDescent="0.3">
      <c r="A21" s="54"/>
      <c r="B21" s="61"/>
      <c r="C21" s="56"/>
      <c r="D21" s="77"/>
      <c r="E21" s="56"/>
      <c r="F21" s="100"/>
      <c r="G21" s="40"/>
      <c r="H21" s="153" t="s">
        <v>12</v>
      </c>
    </row>
    <row r="22" spans="1:8" ht="17.100000000000001" customHeight="1" thickBot="1" x14ac:dyDescent="0.3">
      <c r="A22" s="54"/>
      <c r="B22" s="61"/>
      <c r="C22" s="23"/>
      <c r="D22" s="6"/>
      <c r="E22" s="3"/>
      <c r="F22" s="4"/>
      <c r="G22" s="41"/>
      <c r="H22" s="152">
        <f>F12+F14+F17+F20</f>
        <v>1.5</v>
      </c>
    </row>
    <row r="23" spans="1:8" ht="15.75" thickBot="1" x14ac:dyDescent="0.3"/>
    <row r="24" spans="1:8" ht="15.75" thickBot="1" x14ac:dyDescent="0.3">
      <c r="A24" s="27" t="s">
        <v>1</v>
      </c>
      <c r="B24" s="71" t="s">
        <v>13</v>
      </c>
      <c r="C24" s="71"/>
      <c r="D24" s="72" t="s">
        <v>11</v>
      </c>
      <c r="E24" s="72" t="s">
        <v>2</v>
      </c>
      <c r="F24" s="73" t="s">
        <v>15</v>
      </c>
      <c r="G24" s="74" t="s">
        <v>2</v>
      </c>
    </row>
    <row r="25" spans="1:8" ht="30.75" thickBot="1" x14ac:dyDescent="0.3">
      <c r="A25" s="65">
        <v>2</v>
      </c>
      <c r="B25" s="75" t="s">
        <v>4</v>
      </c>
      <c r="C25" s="78" t="s">
        <v>39</v>
      </c>
      <c r="D25" s="72"/>
      <c r="E25" s="79"/>
      <c r="F25" s="99"/>
      <c r="G25" s="106">
        <f>E26+E29+E31+E33+E36+E39+E41+E44+E47</f>
        <v>0.5</v>
      </c>
    </row>
    <row r="26" spans="1:8" x14ac:dyDescent="0.25">
      <c r="A26" s="67"/>
      <c r="B26" s="62"/>
      <c r="C26" s="76" t="s">
        <v>40</v>
      </c>
      <c r="D26" s="77">
        <v>5</v>
      </c>
      <c r="E26" s="44">
        <v>0.03</v>
      </c>
      <c r="F26" s="100">
        <f>E26*D26</f>
        <v>0.15</v>
      </c>
      <c r="G26" s="107"/>
    </row>
    <row r="27" spans="1:8" ht="15.75" thickBot="1" x14ac:dyDescent="0.3">
      <c r="A27" s="67"/>
      <c r="B27" s="62"/>
      <c r="C27" s="82"/>
      <c r="D27" s="83"/>
      <c r="E27" s="43"/>
      <c r="F27" s="101"/>
      <c r="G27" s="107"/>
    </row>
    <row r="28" spans="1:8" ht="15.75" thickBot="1" x14ac:dyDescent="0.3">
      <c r="A28" s="67"/>
      <c r="B28" s="81"/>
      <c r="C28" s="85" t="s">
        <v>32</v>
      </c>
      <c r="D28" s="72"/>
      <c r="E28" s="79"/>
      <c r="F28" s="99"/>
      <c r="G28" s="107"/>
    </row>
    <row r="29" spans="1:8" ht="75.75" thickBot="1" x14ac:dyDescent="0.3">
      <c r="A29" s="67"/>
      <c r="B29" s="62"/>
      <c r="C29" s="86" t="s">
        <v>46</v>
      </c>
      <c r="D29" s="87">
        <v>5</v>
      </c>
      <c r="E29" s="88">
        <v>0.03</v>
      </c>
      <c r="F29" s="102">
        <f>E29*D29</f>
        <v>0.15</v>
      </c>
      <c r="G29" s="107"/>
    </row>
    <row r="30" spans="1:8" ht="15.75" thickBot="1" x14ac:dyDescent="0.3">
      <c r="A30" s="67"/>
      <c r="B30" s="81"/>
      <c r="C30" s="85" t="s">
        <v>33</v>
      </c>
      <c r="D30" s="89"/>
      <c r="E30" s="79"/>
      <c r="F30" s="99"/>
      <c r="G30" s="107"/>
    </row>
    <row r="31" spans="1:8" ht="75.75" thickBot="1" x14ac:dyDescent="0.3">
      <c r="A31" s="67"/>
      <c r="B31" s="62"/>
      <c r="C31" s="86" t="s">
        <v>41</v>
      </c>
      <c r="D31" s="87">
        <v>5</v>
      </c>
      <c r="E31" s="88">
        <v>0.03</v>
      </c>
      <c r="F31" s="102">
        <f>E31*D31</f>
        <v>0.15</v>
      </c>
      <c r="G31" s="107"/>
    </row>
    <row r="32" spans="1:8" ht="15.75" thickBot="1" x14ac:dyDescent="0.3">
      <c r="A32" s="67"/>
      <c r="B32" s="81"/>
      <c r="C32" s="90" t="s">
        <v>42</v>
      </c>
      <c r="D32" s="89"/>
      <c r="E32" s="79"/>
      <c r="F32" s="99"/>
      <c r="G32" s="107"/>
    </row>
    <row r="33" spans="1:8" ht="30" x14ac:dyDescent="0.25">
      <c r="A33" s="67"/>
      <c r="B33" s="62"/>
      <c r="C33" s="84" t="s">
        <v>43</v>
      </c>
      <c r="D33" s="131">
        <v>5</v>
      </c>
      <c r="E33" s="144">
        <v>0.03</v>
      </c>
      <c r="F33" s="145">
        <f>E33*D33</f>
        <v>0.15</v>
      </c>
      <c r="G33" s="107"/>
    </row>
    <row r="34" spans="1:8" ht="30.75" thickBot="1" x14ac:dyDescent="0.3">
      <c r="A34" s="67"/>
      <c r="B34" s="62"/>
      <c r="C34" s="86" t="s">
        <v>44</v>
      </c>
      <c r="D34" s="128"/>
      <c r="E34" s="128"/>
      <c r="F34" s="146"/>
      <c r="G34" s="107"/>
    </row>
    <row r="35" spans="1:8" ht="15.75" thickBot="1" x14ac:dyDescent="0.3">
      <c r="A35" s="67"/>
      <c r="B35" s="81"/>
      <c r="C35" s="85" t="s">
        <v>54</v>
      </c>
      <c r="D35" s="89"/>
      <c r="E35" s="79"/>
      <c r="F35" s="99"/>
      <c r="G35" s="107"/>
    </row>
    <row r="36" spans="1:8" ht="45" x14ac:dyDescent="0.25">
      <c r="A36" s="67"/>
      <c r="B36" s="62"/>
      <c r="C36" s="84" t="s">
        <v>45</v>
      </c>
      <c r="D36" s="131">
        <v>5</v>
      </c>
      <c r="E36" s="144">
        <v>0.05</v>
      </c>
      <c r="F36" s="145">
        <f>E36*D36</f>
        <v>0.25</v>
      </c>
      <c r="G36" s="107"/>
    </row>
    <row r="37" spans="1:8" ht="45.75" thickBot="1" x14ac:dyDescent="0.3">
      <c r="A37" s="67"/>
      <c r="B37" s="62"/>
      <c r="C37" s="86" t="s">
        <v>47</v>
      </c>
      <c r="D37" s="128"/>
      <c r="E37" s="128"/>
      <c r="F37" s="146"/>
      <c r="G37" s="107"/>
    </row>
    <row r="38" spans="1:8" ht="15.75" thickBot="1" x14ac:dyDescent="0.3">
      <c r="A38" s="67"/>
      <c r="B38" s="81"/>
      <c r="C38" s="91" t="s">
        <v>49</v>
      </c>
      <c r="D38" s="140"/>
      <c r="E38" s="142"/>
      <c r="F38" s="141"/>
      <c r="G38" s="107"/>
    </row>
    <row r="39" spans="1:8" ht="60.75" thickBot="1" x14ac:dyDescent="0.3">
      <c r="A39" s="67"/>
      <c r="B39" s="62"/>
      <c r="C39" s="86" t="s">
        <v>48</v>
      </c>
      <c r="D39" s="134">
        <v>5</v>
      </c>
      <c r="E39" s="79">
        <v>0.09</v>
      </c>
      <c r="F39" s="103">
        <f>E39*D39</f>
        <v>0.44999999999999996</v>
      </c>
      <c r="G39" s="107"/>
    </row>
    <row r="40" spans="1:8" ht="15.75" thickBot="1" x14ac:dyDescent="0.3">
      <c r="A40" s="67"/>
      <c r="B40" s="81"/>
      <c r="C40" s="93" t="s">
        <v>50</v>
      </c>
      <c r="D40" s="92"/>
      <c r="E40"/>
      <c r="F40" s="99"/>
      <c r="G40" s="107"/>
    </row>
    <row r="41" spans="1:8" ht="45" x14ac:dyDescent="0.25">
      <c r="A41" s="67"/>
      <c r="B41" s="62"/>
      <c r="C41" s="143" t="s">
        <v>52</v>
      </c>
      <c r="D41" s="132">
        <v>5</v>
      </c>
      <c r="E41" s="144">
        <v>0.12</v>
      </c>
      <c r="F41" s="145">
        <f>E41*D41</f>
        <v>0.6</v>
      </c>
      <c r="G41" s="107"/>
    </row>
    <row r="42" spans="1:8" ht="45.75" thickBot="1" x14ac:dyDescent="0.3">
      <c r="A42" s="67"/>
      <c r="B42" s="62"/>
      <c r="C42" s="86" t="s">
        <v>51</v>
      </c>
      <c r="D42" s="128"/>
      <c r="E42" s="128"/>
      <c r="F42" s="146"/>
      <c r="G42" s="107"/>
    </row>
    <row r="43" spans="1:8" ht="15.75" thickBot="1" x14ac:dyDescent="0.3">
      <c r="A43" s="67"/>
      <c r="B43" s="81"/>
      <c r="C43" s="93" t="s">
        <v>53</v>
      </c>
      <c r="D43" s="92"/>
      <c r="E43" s="79"/>
      <c r="F43" s="99"/>
      <c r="G43" s="107"/>
    </row>
    <row r="44" spans="1:8" ht="105.75" thickBot="1" x14ac:dyDescent="0.3">
      <c r="A44" s="67"/>
      <c r="B44" s="62"/>
      <c r="C44" s="86" t="s">
        <v>58</v>
      </c>
      <c r="D44" s="94">
        <v>5</v>
      </c>
      <c r="E44" s="88">
        <v>0.09</v>
      </c>
      <c r="F44" s="102">
        <f>E44*D44</f>
        <v>0.44999999999999996</v>
      </c>
      <c r="G44" s="107"/>
    </row>
    <row r="45" spans="1:8" ht="15.75" thickBot="1" x14ac:dyDescent="0.3">
      <c r="A45" s="67"/>
      <c r="B45" s="81"/>
      <c r="C45" s="95" t="s">
        <v>8</v>
      </c>
      <c r="D45" s="66"/>
      <c r="E45" s="96"/>
      <c r="F45" s="104"/>
      <c r="G45" s="107"/>
    </row>
    <row r="46" spans="1:8" ht="15.75" thickBot="1" x14ac:dyDescent="0.3">
      <c r="A46" s="67"/>
      <c r="B46" s="81"/>
      <c r="C46" s="97"/>
      <c r="D46" s="98"/>
      <c r="E46" s="69"/>
      <c r="F46" s="105"/>
      <c r="G46" s="107"/>
      <c r="H46" s="147" t="s">
        <v>12</v>
      </c>
    </row>
    <row r="47" spans="1:8" ht="30.75" thickBot="1" x14ac:dyDescent="0.3">
      <c r="A47" s="70"/>
      <c r="B47" s="68"/>
      <c r="C47" s="136" t="s">
        <v>25</v>
      </c>
      <c r="D47" s="133">
        <v>5</v>
      </c>
      <c r="E47" s="137">
        <v>0.03</v>
      </c>
      <c r="F47" s="138">
        <f>E47*D47</f>
        <v>0.15</v>
      </c>
      <c r="G47" s="108"/>
      <c r="H47" s="154">
        <f>F26+F29+F31+F33+F36+F39+F41+F44+F47</f>
        <v>2.4999999999999996</v>
      </c>
    </row>
    <row r="48" spans="1:8" ht="15.75" thickBot="1" x14ac:dyDescent="0.3">
      <c r="A48" s="17"/>
      <c r="B48" s="17"/>
      <c r="C48" s="32"/>
      <c r="D48" s="33"/>
      <c r="E48" s="2"/>
      <c r="F48" s="1"/>
      <c r="G48" s="2"/>
      <c r="H48" s="29"/>
    </row>
    <row r="49" spans="1:8" ht="15.75" thickBot="1" x14ac:dyDescent="0.3">
      <c r="A49" s="110">
        <v>3</v>
      </c>
      <c r="B49" s="112" t="s">
        <v>5</v>
      </c>
      <c r="C49" s="118" t="s">
        <v>9</v>
      </c>
      <c r="D49" s="119"/>
      <c r="E49" s="79"/>
      <c r="F49" s="120"/>
      <c r="G49" s="106">
        <v>0.2</v>
      </c>
    </row>
    <row r="50" spans="1:8" x14ac:dyDescent="0.25">
      <c r="A50" s="111"/>
      <c r="B50" s="113"/>
      <c r="C50" s="114" t="s">
        <v>26</v>
      </c>
      <c r="D50" s="121">
        <v>5</v>
      </c>
      <c r="E50" s="44">
        <v>0.06</v>
      </c>
      <c r="F50" s="122">
        <f>D50*0.06</f>
        <v>0.3</v>
      </c>
      <c r="G50" s="107"/>
    </row>
    <row r="51" spans="1:8" ht="15.75" thickBot="1" x14ac:dyDescent="0.3">
      <c r="A51" s="111"/>
      <c r="B51" s="113"/>
      <c r="C51" s="115"/>
      <c r="D51" s="121"/>
      <c r="E51" s="43"/>
      <c r="F51" s="122"/>
      <c r="G51" s="107"/>
    </row>
    <row r="52" spans="1:8" ht="15.75" thickBot="1" x14ac:dyDescent="0.3">
      <c r="A52" s="111"/>
      <c r="B52" s="113"/>
      <c r="C52" s="118" t="s">
        <v>10</v>
      </c>
      <c r="D52" s="119"/>
      <c r="E52" s="79"/>
      <c r="F52" s="120"/>
      <c r="G52" s="107"/>
    </row>
    <row r="53" spans="1:8" ht="30.75" thickBot="1" x14ac:dyDescent="0.3">
      <c r="A53" s="111"/>
      <c r="B53" s="113"/>
      <c r="C53" s="123" t="s">
        <v>27</v>
      </c>
      <c r="D53" s="124">
        <v>5</v>
      </c>
      <c r="E53" s="88">
        <v>0.04</v>
      </c>
      <c r="F53" s="1">
        <f>D53*0.04</f>
        <v>0.2</v>
      </c>
      <c r="G53" s="107"/>
    </row>
    <row r="54" spans="1:8" ht="15.75" thickBot="1" x14ac:dyDescent="0.3">
      <c r="A54" s="111"/>
      <c r="B54" s="113"/>
      <c r="C54" s="118" t="s">
        <v>6</v>
      </c>
      <c r="D54" s="119"/>
      <c r="E54" s="79"/>
      <c r="F54" s="120"/>
      <c r="G54" s="107"/>
    </row>
    <row r="55" spans="1:8" x14ac:dyDescent="0.25">
      <c r="A55" s="111"/>
      <c r="B55" s="113"/>
      <c r="C55" s="116" t="s">
        <v>28</v>
      </c>
      <c r="D55" s="125">
        <v>5</v>
      </c>
      <c r="E55" s="44">
        <v>0.03</v>
      </c>
      <c r="F55" s="122">
        <f>D55*0.03</f>
        <v>0.15</v>
      </c>
      <c r="G55" s="107"/>
    </row>
    <row r="56" spans="1:8" ht="15.75" thickBot="1" x14ac:dyDescent="0.3">
      <c r="A56" s="111"/>
      <c r="B56" s="113"/>
      <c r="C56" s="115"/>
      <c r="D56" s="125"/>
      <c r="E56" s="43"/>
      <c r="F56" s="122"/>
      <c r="G56" s="107"/>
    </row>
    <row r="57" spans="1:8" ht="15.75" thickBot="1" x14ac:dyDescent="0.3">
      <c r="A57" s="111"/>
      <c r="B57" s="113"/>
      <c r="C57" s="118" t="s">
        <v>16</v>
      </c>
      <c r="D57" s="119"/>
      <c r="E57" s="79"/>
      <c r="F57" s="120"/>
      <c r="G57" s="107"/>
    </row>
    <row r="58" spans="1:8" ht="15.75" thickBot="1" x14ac:dyDescent="0.3">
      <c r="A58" s="111"/>
      <c r="B58" s="113"/>
      <c r="C58" s="117" t="s">
        <v>29</v>
      </c>
      <c r="D58" s="126">
        <v>5</v>
      </c>
      <c r="E58" s="88">
        <v>0.05</v>
      </c>
      <c r="F58" s="1">
        <f>D58*0.05</f>
        <v>0.25</v>
      </c>
      <c r="G58" s="107"/>
    </row>
    <row r="59" spans="1:8" ht="15.75" thickBot="1" x14ac:dyDescent="0.3">
      <c r="A59" s="111"/>
      <c r="B59" s="113"/>
      <c r="C59" s="118" t="s">
        <v>7</v>
      </c>
      <c r="D59" s="119"/>
      <c r="E59" s="79"/>
      <c r="F59" s="120"/>
      <c r="G59" s="107"/>
      <c r="H59" s="127" t="s">
        <v>12</v>
      </c>
    </row>
    <row r="60" spans="1:8" ht="15.75" thickBot="1" x14ac:dyDescent="0.3">
      <c r="A60" s="149"/>
      <c r="B60" s="150"/>
      <c r="C60" s="151" t="s">
        <v>30</v>
      </c>
      <c r="D60" s="135">
        <v>5</v>
      </c>
      <c r="E60" s="79">
        <v>0.02</v>
      </c>
      <c r="F60" s="80">
        <f>D60*0.02</f>
        <v>0.1</v>
      </c>
      <c r="G60" s="129"/>
      <c r="H60" s="130">
        <f>(F50+F53+F55+F58+F60)</f>
        <v>1</v>
      </c>
    </row>
    <row r="61" spans="1:8" ht="15.75" thickBot="1" x14ac:dyDescent="0.3">
      <c r="F61" s="34" t="s">
        <v>14</v>
      </c>
      <c r="G61" s="148">
        <f>H22+H47+H60</f>
        <v>5</v>
      </c>
    </row>
    <row r="62" spans="1:8" x14ac:dyDescent="0.25">
      <c r="F62" s="30"/>
      <c r="G62" s="139"/>
    </row>
    <row r="63" spans="1:8" x14ac:dyDescent="0.25">
      <c r="F63" s="30"/>
      <c r="G63" s="139"/>
    </row>
    <row r="64" spans="1:8" x14ac:dyDescent="0.25">
      <c r="F64" s="30"/>
      <c r="G64" s="139"/>
    </row>
    <row r="65" spans="1:8" x14ac:dyDescent="0.25">
      <c r="F65" s="30"/>
      <c r="G65" s="31"/>
    </row>
    <row r="66" spans="1:8" x14ac:dyDescent="0.25">
      <c r="A66" s="63" t="s">
        <v>60</v>
      </c>
      <c r="B66" s="63"/>
      <c r="C66" s="63"/>
      <c r="D66" s="37" t="s">
        <v>23</v>
      </c>
    </row>
    <row r="67" spans="1:8" x14ac:dyDescent="0.25">
      <c r="A67"/>
      <c r="B67"/>
      <c r="C67"/>
      <c r="D67"/>
      <c r="E67"/>
      <c r="F67"/>
      <c r="G67"/>
      <c r="H67"/>
    </row>
  </sheetData>
  <mergeCells count="64">
    <mergeCell ref="A66:C66"/>
    <mergeCell ref="E45:E46"/>
    <mergeCell ref="F45:F46"/>
    <mergeCell ref="A49:A60"/>
    <mergeCell ref="B49:B60"/>
    <mergeCell ref="G49:G60"/>
    <mergeCell ref="C50:C51"/>
    <mergeCell ref="D50:D51"/>
    <mergeCell ref="E50:E51"/>
    <mergeCell ref="F50:F51"/>
    <mergeCell ref="C55:C56"/>
    <mergeCell ref="D55:D56"/>
    <mergeCell ref="E55:E56"/>
    <mergeCell ref="F55:F56"/>
    <mergeCell ref="G25:G47"/>
    <mergeCell ref="C26:C27"/>
    <mergeCell ref="D26:D27"/>
    <mergeCell ref="E26:E27"/>
    <mergeCell ref="F26:F27"/>
    <mergeCell ref="D33:D34"/>
    <mergeCell ref="E33:E34"/>
    <mergeCell ref="F33:F34"/>
    <mergeCell ref="D36:D37"/>
    <mergeCell ref="E36:E37"/>
    <mergeCell ref="F36:F37"/>
    <mergeCell ref="D41:D42"/>
    <mergeCell ref="E41:E42"/>
    <mergeCell ref="F41:F42"/>
    <mergeCell ref="C45:C46"/>
    <mergeCell ref="D45:D46"/>
    <mergeCell ref="A2:E2"/>
    <mergeCell ref="A3:E3"/>
    <mergeCell ref="A6:B6"/>
    <mergeCell ref="D7:E7"/>
    <mergeCell ref="A7:B7"/>
    <mergeCell ref="D14:D15"/>
    <mergeCell ref="D17:D18"/>
    <mergeCell ref="D20:D21"/>
    <mergeCell ref="E20:E21"/>
    <mergeCell ref="B24:C24"/>
    <mergeCell ref="A25:A47"/>
    <mergeCell ref="B25:B47"/>
    <mergeCell ref="B11:B22"/>
    <mergeCell ref="C14:C15"/>
    <mergeCell ref="A11:A22"/>
    <mergeCell ref="E17:E18"/>
    <mergeCell ref="D12:D13"/>
    <mergeCell ref="C12:C13"/>
    <mergeCell ref="C17:C18"/>
    <mergeCell ref="C20:C21"/>
    <mergeCell ref="A8:E8"/>
    <mergeCell ref="A1:E1"/>
    <mergeCell ref="A4:E4"/>
    <mergeCell ref="B10:C10"/>
    <mergeCell ref="A5:B5"/>
    <mergeCell ref="D5:E5"/>
    <mergeCell ref="D6:E6"/>
    <mergeCell ref="G11:G22"/>
    <mergeCell ref="E14:E15"/>
    <mergeCell ref="F14:F15"/>
    <mergeCell ref="F17:F18"/>
    <mergeCell ref="F20:F21"/>
    <mergeCell ref="E12:E13"/>
    <mergeCell ref="F12:F13"/>
  </mergeCells>
  <printOptions horizontalCentered="1" verticalCentered="1"/>
  <pageMargins left="0.70866141732283472" right="0.70866141732283472" top="0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25" zoomScale="90" zoomScaleNormal="90" workbookViewId="0">
      <selection activeCell="G49" sqref="G49"/>
    </sheetView>
  </sheetViews>
  <sheetFormatPr baseColWidth="10" defaultRowHeight="15" x14ac:dyDescent="0.25"/>
  <cols>
    <col min="1" max="1" width="4.7109375" customWidth="1"/>
    <col min="2" max="2" width="17.7109375" customWidth="1"/>
    <col min="3" max="3" width="53.42578125" customWidth="1"/>
    <col min="4" max="4" width="16.85546875" customWidth="1"/>
    <col min="5" max="5" width="7.85546875" customWidth="1"/>
    <col min="6" max="6" width="14.140625" customWidth="1"/>
  </cols>
  <sheetData>
    <row r="1" spans="1:8" x14ac:dyDescent="0.25">
      <c r="A1" s="48" t="s">
        <v>0</v>
      </c>
      <c r="B1" s="48"/>
      <c r="C1" s="48"/>
      <c r="D1" s="48"/>
      <c r="E1" s="48"/>
      <c r="F1" s="7"/>
      <c r="G1" s="24"/>
      <c r="H1" s="21"/>
    </row>
    <row r="2" spans="1:8" x14ac:dyDescent="0.25">
      <c r="A2" s="48" t="s">
        <v>17</v>
      </c>
      <c r="B2" s="48"/>
      <c r="C2" s="48"/>
      <c r="D2" s="48"/>
      <c r="E2" s="48"/>
      <c r="F2" s="7"/>
      <c r="G2" s="24"/>
      <c r="H2" s="21"/>
    </row>
    <row r="3" spans="1:8" x14ac:dyDescent="0.25">
      <c r="A3" s="63" t="s">
        <v>18</v>
      </c>
      <c r="B3" s="63"/>
      <c r="C3" s="63"/>
      <c r="D3" s="63"/>
      <c r="E3" s="63"/>
      <c r="F3" s="7"/>
      <c r="G3" s="24"/>
      <c r="H3" s="21"/>
    </row>
    <row r="4" spans="1:8" ht="18.75" x14ac:dyDescent="0.25">
      <c r="A4" s="49" t="s">
        <v>34</v>
      </c>
      <c r="B4" s="49"/>
      <c r="C4" s="49"/>
      <c r="D4" s="49"/>
      <c r="E4" s="49"/>
      <c r="F4" s="7"/>
      <c r="G4" s="24"/>
      <c r="H4" s="21"/>
    </row>
    <row r="5" spans="1:8" x14ac:dyDescent="0.25">
      <c r="A5" s="51" t="s">
        <v>20</v>
      </c>
      <c r="B5" s="51"/>
      <c r="C5" s="9"/>
      <c r="D5" s="51" t="s">
        <v>21</v>
      </c>
      <c r="E5" s="51"/>
      <c r="F5" s="7"/>
      <c r="G5" s="24"/>
      <c r="H5" s="21"/>
    </row>
    <row r="6" spans="1:8" x14ac:dyDescent="0.25">
      <c r="A6" s="51" t="s">
        <v>19</v>
      </c>
      <c r="B6" s="51"/>
      <c r="C6" s="35"/>
      <c r="D6" s="51" t="s">
        <v>22</v>
      </c>
      <c r="E6" s="51"/>
      <c r="F6" s="7"/>
      <c r="G6" s="24"/>
      <c r="H6" s="21"/>
    </row>
    <row r="7" spans="1:8" ht="17.25" x14ac:dyDescent="0.25">
      <c r="A7" s="63"/>
      <c r="B7" s="63"/>
      <c r="C7" s="25"/>
      <c r="D7" s="64"/>
      <c r="E7" s="64"/>
      <c r="F7" s="11"/>
      <c r="G7" s="10"/>
      <c r="H7" s="21"/>
    </row>
    <row r="8" spans="1:8" ht="16.5" thickBot="1" x14ac:dyDescent="0.3">
      <c r="A8" s="47" t="s">
        <v>57</v>
      </c>
      <c r="B8" s="47"/>
      <c r="C8" s="47"/>
      <c r="D8" s="47"/>
      <c r="E8" s="47"/>
      <c r="F8" s="12"/>
      <c r="G8" s="26"/>
      <c r="H8" s="21"/>
    </row>
    <row r="9" spans="1:8" ht="15.75" thickBot="1" x14ac:dyDescent="0.3">
      <c r="A9" s="27" t="s">
        <v>1</v>
      </c>
      <c r="B9" s="71" t="s">
        <v>13</v>
      </c>
      <c r="C9" s="71"/>
      <c r="D9" s="72" t="s">
        <v>11</v>
      </c>
      <c r="E9" s="72" t="s">
        <v>2</v>
      </c>
      <c r="F9" s="73" t="s">
        <v>15</v>
      </c>
      <c r="G9" s="74" t="s">
        <v>2</v>
      </c>
      <c r="H9" s="21"/>
    </row>
    <row r="10" spans="1:8" ht="30.75" customHeight="1" thickBot="1" x14ac:dyDescent="0.3">
      <c r="A10" s="65">
        <v>2</v>
      </c>
      <c r="B10" s="75" t="s">
        <v>4</v>
      </c>
      <c r="C10" s="78" t="s">
        <v>39</v>
      </c>
      <c r="D10" s="72"/>
      <c r="E10" s="79"/>
      <c r="F10" s="99"/>
      <c r="G10" s="106">
        <f>E11+E14+E16+E18+E21+E24+E26+E29+E32</f>
        <v>0.8</v>
      </c>
      <c r="H10" s="21"/>
    </row>
    <row r="11" spans="1:8" x14ac:dyDescent="0.25">
      <c r="A11" s="67"/>
      <c r="B11" s="62"/>
      <c r="C11" s="76" t="s">
        <v>40</v>
      </c>
      <c r="D11" s="77">
        <v>5</v>
      </c>
      <c r="E11" s="44">
        <v>0.06</v>
      </c>
      <c r="F11" s="100">
        <f>E11*D11</f>
        <v>0.3</v>
      </c>
      <c r="G11" s="107"/>
      <c r="H11" s="21"/>
    </row>
    <row r="12" spans="1:8" ht="15.75" thickBot="1" x14ac:dyDescent="0.3">
      <c r="A12" s="67"/>
      <c r="B12" s="62"/>
      <c r="C12" s="82"/>
      <c r="D12" s="83"/>
      <c r="E12" s="43"/>
      <c r="F12" s="101"/>
      <c r="G12" s="107"/>
      <c r="H12" s="21"/>
    </row>
    <row r="13" spans="1:8" ht="15.75" thickBot="1" x14ac:dyDescent="0.3">
      <c r="A13" s="67"/>
      <c r="B13" s="81"/>
      <c r="C13" s="85" t="s">
        <v>32</v>
      </c>
      <c r="D13" s="72"/>
      <c r="E13" s="79"/>
      <c r="F13" s="99"/>
      <c r="G13" s="107"/>
      <c r="H13" s="21"/>
    </row>
    <row r="14" spans="1:8" ht="75" customHeight="1" thickBot="1" x14ac:dyDescent="0.3">
      <c r="A14" s="67"/>
      <c r="B14" s="62"/>
      <c r="C14" s="86" t="s">
        <v>46</v>
      </c>
      <c r="D14" s="87">
        <v>5</v>
      </c>
      <c r="E14" s="88">
        <v>0.06</v>
      </c>
      <c r="F14" s="102">
        <f>E14*D14</f>
        <v>0.3</v>
      </c>
      <c r="G14" s="107"/>
      <c r="H14" s="21"/>
    </row>
    <row r="15" spans="1:8" ht="15.75" thickBot="1" x14ac:dyDescent="0.3">
      <c r="A15" s="67"/>
      <c r="B15" s="81"/>
      <c r="C15" s="85" t="s">
        <v>33</v>
      </c>
      <c r="D15" s="89"/>
      <c r="E15" s="79"/>
      <c r="F15" s="99"/>
      <c r="G15" s="107"/>
      <c r="H15" s="21"/>
    </row>
    <row r="16" spans="1:8" ht="76.5" customHeight="1" thickBot="1" x14ac:dyDescent="0.3">
      <c r="A16" s="67"/>
      <c r="B16" s="62"/>
      <c r="C16" s="86" t="s">
        <v>41</v>
      </c>
      <c r="D16" s="87">
        <v>5</v>
      </c>
      <c r="E16" s="88">
        <v>0.09</v>
      </c>
      <c r="F16" s="102">
        <f>E16*D16</f>
        <v>0.44999999999999996</v>
      </c>
      <c r="G16" s="107"/>
      <c r="H16" s="21"/>
    </row>
    <row r="17" spans="1:8" ht="15.75" thickBot="1" x14ac:dyDescent="0.3">
      <c r="A17" s="67"/>
      <c r="B17" s="81"/>
      <c r="C17" s="90" t="s">
        <v>42</v>
      </c>
      <c r="D17" s="89"/>
      <c r="E17" s="79"/>
      <c r="F17" s="99"/>
      <c r="G17" s="107"/>
      <c r="H17" s="21"/>
    </row>
    <row r="18" spans="1:8" ht="30" x14ac:dyDescent="0.25">
      <c r="A18" s="67"/>
      <c r="B18" s="62"/>
      <c r="C18" s="84" t="s">
        <v>43</v>
      </c>
      <c r="D18" s="131">
        <v>5</v>
      </c>
      <c r="E18" s="144">
        <v>0.06</v>
      </c>
      <c r="F18" s="145">
        <f>E18*D18</f>
        <v>0.3</v>
      </c>
      <c r="G18" s="107"/>
      <c r="H18" s="21"/>
    </row>
    <row r="19" spans="1:8" ht="30.75" thickBot="1" x14ac:dyDescent="0.3">
      <c r="A19" s="67"/>
      <c r="B19" s="62"/>
      <c r="C19" s="86" t="s">
        <v>44</v>
      </c>
      <c r="D19" s="128"/>
      <c r="E19" s="128"/>
      <c r="F19" s="146"/>
      <c r="G19" s="107"/>
      <c r="H19" s="21"/>
    </row>
    <row r="20" spans="1:8" ht="15.75" thickBot="1" x14ac:dyDescent="0.3">
      <c r="A20" s="67"/>
      <c r="B20" s="81"/>
      <c r="C20" s="85" t="s">
        <v>54</v>
      </c>
      <c r="D20" s="89"/>
      <c r="E20" s="79"/>
      <c r="F20" s="99"/>
      <c r="G20" s="107"/>
      <c r="H20" s="21"/>
    </row>
    <row r="21" spans="1:8" ht="45" x14ac:dyDescent="0.25">
      <c r="A21" s="67"/>
      <c r="B21" s="62"/>
      <c r="C21" s="84" t="s">
        <v>45</v>
      </c>
      <c r="D21" s="131">
        <v>5</v>
      </c>
      <c r="E21" s="144">
        <v>0.08</v>
      </c>
      <c r="F21" s="145">
        <f>E21*D21</f>
        <v>0.4</v>
      </c>
      <c r="G21" s="107"/>
      <c r="H21" s="21"/>
    </row>
    <row r="22" spans="1:8" ht="45.75" thickBot="1" x14ac:dyDescent="0.3">
      <c r="A22" s="67"/>
      <c r="B22" s="62"/>
      <c r="C22" s="86" t="s">
        <v>47</v>
      </c>
      <c r="D22" s="128"/>
      <c r="E22" s="128"/>
      <c r="F22" s="146"/>
      <c r="G22" s="107"/>
      <c r="H22" s="21"/>
    </row>
    <row r="23" spans="1:8" ht="15.75" thickBot="1" x14ac:dyDescent="0.3">
      <c r="A23" s="67"/>
      <c r="B23" s="81"/>
      <c r="C23" s="91" t="s">
        <v>49</v>
      </c>
      <c r="D23" s="140"/>
      <c r="E23" s="142"/>
      <c r="F23" s="141"/>
      <c r="G23" s="107"/>
      <c r="H23" s="21"/>
    </row>
    <row r="24" spans="1:8" ht="60" customHeight="1" thickBot="1" x14ac:dyDescent="0.3">
      <c r="A24" s="67"/>
      <c r="B24" s="62"/>
      <c r="C24" s="86" t="s">
        <v>48</v>
      </c>
      <c r="D24" s="134">
        <v>5</v>
      </c>
      <c r="E24" s="79">
        <v>0.12</v>
      </c>
      <c r="F24" s="103">
        <f>E24*D24</f>
        <v>0.6</v>
      </c>
      <c r="G24" s="107"/>
      <c r="H24" s="21"/>
    </row>
    <row r="25" spans="1:8" ht="15.75" thickBot="1" x14ac:dyDescent="0.3">
      <c r="A25" s="67"/>
      <c r="B25" s="81"/>
      <c r="C25" s="93" t="s">
        <v>50</v>
      </c>
      <c r="D25" s="92"/>
      <c r="F25" s="99"/>
      <c r="G25" s="107"/>
      <c r="H25" s="21"/>
    </row>
    <row r="26" spans="1:8" ht="45" x14ac:dyDescent="0.25">
      <c r="A26" s="67"/>
      <c r="B26" s="62"/>
      <c r="C26" s="143" t="s">
        <v>52</v>
      </c>
      <c r="D26" s="132">
        <v>5</v>
      </c>
      <c r="E26" s="144">
        <v>0.15</v>
      </c>
      <c r="F26" s="145">
        <f>E26*D26</f>
        <v>0.75</v>
      </c>
      <c r="G26" s="107"/>
      <c r="H26" s="21"/>
    </row>
    <row r="27" spans="1:8" ht="45.75" thickBot="1" x14ac:dyDescent="0.3">
      <c r="A27" s="67"/>
      <c r="B27" s="62"/>
      <c r="C27" s="86" t="s">
        <v>51</v>
      </c>
      <c r="D27" s="128"/>
      <c r="E27" s="128"/>
      <c r="F27" s="146"/>
      <c r="G27" s="107"/>
      <c r="H27" s="21"/>
    </row>
    <row r="28" spans="1:8" ht="15.75" thickBot="1" x14ac:dyDescent="0.3">
      <c r="A28" s="67"/>
      <c r="B28" s="81"/>
      <c r="C28" s="93" t="s">
        <v>53</v>
      </c>
      <c r="D28" s="92"/>
      <c r="E28" s="79"/>
      <c r="F28" s="99"/>
      <c r="G28" s="107"/>
      <c r="H28" s="21"/>
    </row>
    <row r="29" spans="1:8" ht="92.25" customHeight="1" thickBot="1" x14ac:dyDescent="0.3">
      <c r="A29" s="67"/>
      <c r="B29" s="62"/>
      <c r="C29" s="86" t="s">
        <v>58</v>
      </c>
      <c r="D29" s="94">
        <v>5</v>
      </c>
      <c r="E29" s="88">
        <v>0.12</v>
      </c>
      <c r="F29" s="102">
        <f>E29*D29</f>
        <v>0.6</v>
      </c>
      <c r="G29" s="107"/>
      <c r="H29" s="21"/>
    </row>
    <row r="30" spans="1:8" ht="15.75" thickBot="1" x14ac:dyDescent="0.3">
      <c r="A30" s="67"/>
      <c r="B30" s="81"/>
      <c r="C30" s="95" t="s">
        <v>8</v>
      </c>
      <c r="D30" s="66"/>
      <c r="E30" s="96"/>
      <c r="F30" s="104"/>
      <c r="G30" s="107"/>
      <c r="H30" s="21"/>
    </row>
    <row r="31" spans="1:8" ht="15.75" thickBot="1" x14ac:dyDescent="0.3">
      <c r="A31" s="67"/>
      <c r="B31" s="81"/>
      <c r="C31" s="97"/>
      <c r="D31" s="98"/>
      <c r="E31" s="69"/>
      <c r="F31" s="105"/>
      <c r="G31" s="107"/>
      <c r="H31" s="147" t="s">
        <v>12</v>
      </c>
    </row>
    <row r="32" spans="1:8" ht="33" customHeight="1" thickBot="1" x14ac:dyDescent="0.3">
      <c r="A32" s="70"/>
      <c r="B32" s="68"/>
      <c r="C32" s="136" t="s">
        <v>25</v>
      </c>
      <c r="D32" s="133">
        <v>5</v>
      </c>
      <c r="E32" s="137">
        <v>0.06</v>
      </c>
      <c r="F32" s="138">
        <f>E32*D32</f>
        <v>0.3</v>
      </c>
      <c r="G32" s="108"/>
      <c r="H32" s="154">
        <f>F11+F14+F16+F18+F21+F24+F26+F29+F32</f>
        <v>4</v>
      </c>
    </row>
    <row r="33" spans="1:8" ht="42.75" customHeight="1" thickBot="1" x14ac:dyDescent="0.3">
      <c r="A33" s="17"/>
      <c r="B33" s="17"/>
      <c r="C33" s="32"/>
      <c r="D33" s="33"/>
      <c r="E33" s="2"/>
      <c r="F33" s="1"/>
      <c r="G33" s="2"/>
      <c r="H33" s="29"/>
    </row>
    <row r="34" spans="1:8" ht="15.75" thickBot="1" x14ac:dyDescent="0.3">
      <c r="A34" s="110">
        <v>3</v>
      </c>
      <c r="B34" s="112" t="s">
        <v>5</v>
      </c>
      <c r="C34" s="118" t="s">
        <v>9</v>
      </c>
      <c r="D34" s="119"/>
      <c r="E34" s="79"/>
      <c r="F34" s="120"/>
      <c r="G34" s="106">
        <v>0.2</v>
      </c>
      <c r="H34" s="21"/>
    </row>
    <row r="35" spans="1:8" ht="15" customHeight="1" x14ac:dyDescent="0.25">
      <c r="A35" s="111"/>
      <c r="B35" s="113"/>
      <c r="C35" s="114" t="s">
        <v>26</v>
      </c>
      <c r="D35" s="121">
        <v>5</v>
      </c>
      <c r="E35" s="44">
        <v>0.06</v>
      </c>
      <c r="F35" s="122">
        <f>D35*0.06</f>
        <v>0.3</v>
      </c>
      <c r="G35" s="107"/>
      <c r="H35" s="21"/>
    </row>
    <row r="36" spans="1:8" ht="15.75" thickBot="1" x14ac:dyDescent="0.3">
      <c r="A36" s="111"/>
      <c r="B36" s="113"/>
      <c r="C36" s="115"/>
      <c r="D36" s="121"/>
      <c r="E36" s="43"/>
      <c r="F36" s="122"/>
      <c r="G36" s="107"/>
      <c r="H36" s="21"/>
    </row>
    <row r="37" spans="1:8" ht="15.75" thickBot="1" x14ac:dyDescent="0.3">
      <c r="A37" s="111"/>
      <c r="B37" s="113"/>
      <c r="C37" s="118" t="s">
        <v>10</v>
      </c>
      <c r="D37" s="119"/>
      <c r="E37" s="79"/>
      <c r="F37" s="120"/>
      <c r="G37" s="107"/>
      <c r="H37" s="21"/>
    </row>
    <row r="38" spans="1:8" ht="30.75" thickBot="1" x14ac:dyDescent="0.3">
      <c r="A38" s="111"/>
      <c r="B38" s="113"/>
      <c r="C38" s="123" t="s">
        <v>27</v>
      </c>
      <c r="D38" s="124">
        <v>5</v>
      </c>
      <c r="E38" s="88">
        <v>0.04</v>
      </c>
      <c r="F38" s="1">
        <f>D38*0.04</f>
        <v>0.2</v>
      </c>
      <c r="G38" s="107"/>
      <c r="H38" s="21"/>
    </row>
    <row r="39" spans="1:8" ht="15.75" thickBot="1" x14ac:dyDescent="0.3">
      <c r="A39" s="111"/>
      <c r="B39" s="113"/>
      <c r="C39" s="118" t="s">
        <v>6</v>
      </c>
      <c r="D39" s="119"/>
      <c r="E39" s="79"/>
      <c r="F39" s="120"/>
      <c r="G39" s="107"/>
      <c r="H39" s="21"/>
    </row>
    <row r="40" spans="1:8" ht="15" customHeight="1" x14ac:dyDescent="0.25">
      <c r="A40" s="111"/>
      <c r="B40" s="113"/>
      <c r="C40" s="116" t="s">
        <v>28</v>
      </c>
      <c r="D40" s="125">
        <v>5</v>
      </c>
      <c r="E40" s="44">
        <v>0.03</v>
      </c>
      <c r="F40" s="122">
        <f>D40*0.03</f>
        <v>0.15</v>
      </c>
      <c r="G40" s="107"/>
      <c r="H40" s="21"/>
    </row>
    <row r="41" spans="1:8" ht="15.75" thickBot="1" x14ac:dyDescent="0.3">
      <c r="A41" s="111"/>
      <c r="B41" s="113"/>
      <c r="C41" s="115"/>
      <c r="D41" s="125"/>
      <c r="E41" s="43"/>
      <c r="F41" s="122"/>
      <c r="G41" s="107"/>
      <c r="H41" s="21"/>
    </row>
    <row r="42" spans="1:8" ht="15.75" thickBot="1" x14ac:dyDescent="0.3">
      <c r="A42" s="111"/>
      <c r="B42" s="113"/>
      <c r="C42" s="118" t="s">
        <v>16</v>
      </c>
      <c r="D42" s="119"/>
      <c r="E42" s="79"/>
      <c r="F42" s="120"/>
      <c r="G42" s="107"/>
      <c r="H42" s="21"/>
    </row>
    <row r="43" spans="1:8" ht="15.75" thickBot="1" x14ac:dyDescent="0.3">
      <c r="A43" s="111"/>
      <c r="B43" s="113"/>
      <c r="C43" s="117" t="s">
        <v>29</v>
      </c>
      <c r="D43" s="126">
        <v>5</v>
      </c>
      <c r="E43" s="88">
        <v>0.05</v>
      </c>
      <c r="F43" s="1">
        <f>D43*0.05</f>
        <v>0.25</v>
      </c>
      <c r="G43" s="107"/>
      <c r="H43" s="21"/>
    </row>
    <row r="44" spans="1:8" ht="15.75" thickBot="1" x14ac:dyDescent="0.3">
      <c r="A44" s="111"/>
      <c r="B44" s="113"/>
      <c r="C44" s="118" t="s">
        <v>7</v>
      </c>
      <c r="D44" s="119"/>
      <c r="E44" s="79"/>
      <c r="F44" s="120"/>
      <c r="G44" s="107"/>
      <c r="H44" s="127" t="s">
        <v>12</v>
      </c>
    </row>
    <row r="45" spans="1:8" ht="15.75" thickBot="1" x14ac:dyDescent="0.3">
      <c r="A45" s="149"/>
      <c r="B45" s="150"/>
      <c r="C45" s="151" t="s">
        <v>30</v>
      </c>
      <c r="D45" s="135">
        <v>5</v>
      </c>
      <c r="E45" s="79">
        <v>0.02</v>
      </c>
      <c r="F45" s="80">
        <f>D45*0.02</f>
        <v>0.1</v>
      </c>
      <c r="G45" s="129"/>
      <c r="H45" s="130">
        <f>(F35+F38+F40+F43+F45)</f>
        <v>1</v>
      </c>
    </row>
    <row r="46" spans="1:8" ht="15.75" thickBot="1" x14ac:dyDescent="0.3">
      <c r="A46" s="22"/>
      <c r="B46" s="22"/>
      <c r="C46" s="22"/>
      <c r="D46" s="13"/>
      <c r="E46" s="13"/>
      <c r="F46" s="34" t="s">
        <v>14</v>
      </c>
      <c r="G46" s="148">
        <f>H32+H45</f>
        <v>5</v>
      </c>
      <c r="H46" s="21"/>
    </row>
    <row r="47" spans="1:8" x14ac:dyDescent="0.25">
      <c r="A47" s="22"/>
      <c r="B47" s="22"/>
      <c r="C47" s="22"/>
      <c r="D47" s="13"/>
      <c r="E47" s="13"/>
      <c r="F47" s="30"/>
      <c r="G47" s="139"/>
      <c r="H47" s="21"/>
    </row>
    <row r="48" spans="1:8" x14ac:dyDescent="0.25">
      <c r="A48" s="22"/>
      <c r="B48" s="22"/>
      <c r="C48" s="22"/>
      <c r="D48" s="13"/>
      <c r="E48" s="13"/>
      <c r="F48" s="30"/>
      <c r="G48" s="139"/>
      <c r="H48" s="21"/>
    </row>
    <row r="49" spans="1:8" x14ac:dyDescent="0.25">
      <c r="A49" s="22"/>
      <c r="B49" s="22"/>
      <c r="C49" s="22"/>
      <c r="D49" s="13"/>
      <c r="E49" s="13"/>
      <c r="F49" s="30"/>
      <c r="G49" s="139"/>
      <c r="H49" s="21"/>
    </row>
    <row r="50" spans="1:8" x14ac:dyDescent="0.25">
      <c r="A50" s="22"/>
      <c r="B50" s="22"/>
      <c r="C50" s="22"/>
      <c r="D50" s="13"/>
      <c r="E50" s="13"/>
      <c r="F50" s="30"/>
      <c r="G50" s="31"/>
      <c r="H50" s="21"/>
    </row>
    <row r="51" spans="1:8" x14ac:dyDescent="0.25">
      <c r="A51" s="63" t="s">
        <v>31</v>
      </c>
      <c r="B51" s="63"/>
      <c r="C51" s="63"/>
      <c r="D51" s="36" t="s">
        <v>23</v>
      </c>
      <c r="E51" s="13"/>
      <c r="F51" s="14"/>
      <c r="G51" s="22"/>
      <c r="H51" s="21"/>
    </row>
  </sheetData>
  <mergeCells count="44">
    <mergeCell ref="F21:F22"/>
    <mergeCell ref="E26:E27"/>
    <mergeCell ref="F26:F27"/>
    <mergeCell ref="A1:E1"/>
    <mergeCell ref="A2:E2"/>
    <mergeCell ref="A3:E3"/>
    <mergeCell ref="A4:E4"/>
    <mergeCell ref="A5:B5"/>
    <mergeCell ref="D5:E5"/>
    <mergeCell ref="A6:B6"/>
    <mergeCell ref="D6:E6"/>
    <mergeCell ref="A7:B7"/>
    <mergeCell ref="D7:E7"/>
    <mergeCell ref="A8:E8"/>
    <mergeCell ref="B9:C9"/>
    <mergeCell ref="A10:A32"/>
    <mergeCell ref="B10:B32"/>
    <mergeCell ref="G10:G32"/>
    <mergeCell ref="C11:C12"/>
    <mergeCell ref="D11:D12"/>
    <mergeCell ref="E11:E12"/>
    <mergeCell ref="F11:F12"/>
    <mergeCell ref="D18:D19"/>
    <mergeCell ref="D21:D22"/>
    <mergeCell ref="D26:D27"/>
    <mergeCell ref="E18:E19"/>
    <mergeCell ref="F18:F19"/>
    <mergeCell ref="E21:E22"/>
    <mergeCell ref="C30:C31"/>
    <mergeCell ref="D30:D31"/>
    <mergeCell ref="E30:E31"/>
    <mergeCell ref="F30:F31"/>
    <mergeCell ref="A51:C51"/>
    <mergeCell ref="A34:A45"/>
    <mergeCell ref="B34:B45"/>
    <mergeCell ref="G34:G45"/>
    <mergeCell ref="C35:C36"/>
    <mergeCell ref="D35:D36"/>
    <mergeCell ref="E35:E36"/>
    <mergeCell ref="F35:F36"/>
    <mergeCell ref="C40:C41"/>
    <mergeCell ref="D40:D41"/>
    <mergeCell ref="E40:E41"/>
    <mergeCell ref="F40:F41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docente director</vt:lpstr>
      <vt:lpstr>docente evaluador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Deisy Lozada</dc:creator>
  <cp:lastModifiedBy>df</cp:lastModifiedBy>
  <cp:lastPrinted>2016-04-04T20:13:42Z</cp:lastPrinted>
  <dcterms:created xsi:type="dcterms:W3CDTF">2016-02-24T19:32:00Z</dcterms:created>
  <dcterms:modified xsi:type="dcterms:W3CDTF">2016-06-02T17:20:04Z</dcterms:modified>
</cp:coreProperties>
</file>